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 2023\7. Julio 2023\"/>
    </mc:Choice>
  </mc:AlternateContent>
  <xr:revisionPtr revIDLastSave="0" documentId="13_ncr:1_{124E2FBF-1BC5-4044-B9FB-81CE6D2E405F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D33" i="1"/>
  <c r="B47" i="1" l="1"/>
  <c r="B31" i="1" l="1"/>
  <c r="D32" i="1" l="1"/>
  <c r="B18" i="1" l="1"/>
  <c r="B19" i="1"/>
  <c r="D18" i="1"/>
  <c r="B64" i="1" l="1"/>
  <c r="B92" i="1" l="1"/>
  <c r="B91" i="1"/>
  <c r="D90" i="1"/>
  <c r="D89" i="1"/>
  <c r="D88" i="1"/>
  <c r="D87" i="1"/>
  <c r="D86" i="1"/>
  <c r="D85" i="1"/>
  <c r="D84" i="1"/>
  <c r="D83" i="1"/>
  <c r="D82" i="1"/>
  <c r="D81" i="1"/>
  <c r="D91" i="1" l="1"/>
  <c r="D92" i="1"/>
  <c r="E45" i="1" l="1"/>
  <c r="E44" i="1"/>
  <c r="E43" i="1"/>
  <c r="E42" i="1"/>
  <c r="E41" i="1"/>
  <c r="E40" i="1"/>
  <c r="E39" i="1"/>
  <c r="E38" i="1"/>
  <c r="E37" i="1"/>
  <c r="B63" i="1"/>
  <c r="D74" i="1"/>
  <c r="D73" i="1"/>
  <c r="E48" i="1" l="1"/>
  <c r="E49" i="1"/>
  <c r="D67" i="1"/>
  <c r="E31" i="1" l="1"/>
  <c r="E30" i="1"/>
  <c r="E29" i="1"/>
  <c r="E28" i="1"/>
  <c r="E27" i="1"/>
  <c r="E26" i="1"/>
  <c r="E25" i="1"/>
  <c r="E24" i="1"/>
  <c r="E23" i="1"/>
  <c r="E22" i="1"/>
  <c r="E33" i="1" l="1"/>
  <c r="D76" i="1"/>
  <c r="D75" i="1"/>
  <c r="D72" i="1"/>
  <c r="D71" i="1"/>
  <c r="D70" i="1"/>
  <c r="D69" i="1"/>
  <c r="D68" i="1"/>
  <c r="D78" i="1" l="1"/>
  <c r="D62" i="1"/>
  <c r="D61" i="1"/>
  <c r="D60" i="1"/>
  <c r="D59" i="1"/>
  <c r="D58" i="1"/>
  <c r="D57" i="1"/>
  <c r="D56" i="1"/>
  <c r="D55" i="1"/>
  <c r="D54" i="1"/>
  <c r="D53" i="1"/>
  <c r="D52" i="1"/>
  <c r="D64" i="1" l="1"/>
  <c r="D63" i="1"/>
  <c r="E9" i="1"/>
  <c r="E10" i="1"/>
  <c r="E11" i="1"/>
  <c r="E12" i="1"/>
  <c r="E13" i="1"/>
  <c r="E14" i="1"/>
  <c r="E15" i="1"/>
  <c r="E16" i="1"/>
  <c r="E17" i="1"/>
  <c r="E8" i="1"/>
  <c r="E7" i="1"/>
  <c r="B32" i="1" l="1"/>
  <c r="B78" i="1" l="1"/>
  <c r="D77" i="1"/>
  <c r="B77" i="1"/>
  <c r="D49" i="1"/>
  <c r="B49" i="1"/>
  <c r="D48" i="1"/>
  <c r="B48" i="1"/>
  <c r="B33" i="1"/>
  <c r="E19" i="1"/>
  <c r="D19" i="1"/>
  <c r="E18" i="1"/>
</calcChain>
</file>

<file path=xl/sharedStrings.xml><?xml version="1.0" encoding="utf-8"?>
<sst xmlns="http://schemas.openxmlformats.org/spreadsheetml/2006/main" count="99" uniqueCount="22">
  <si>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</si>
  <si>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</si>
  <si>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</si>
  <si>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</si>
  <si>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</si>
  <si>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</si>
  <si>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</si>
  <si>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</si>
  <si>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</si>
  <si>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</si>
  <si>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</si>
  <si>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</si>
  <si>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</si>
  <si>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</si>
  <si>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</si>
  <si>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</si>
  <si>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</si>
  <si>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</si>
  <si>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AIRES</t>
  </si>
  <si>
    <t>SATENA</t>
  </si>
  <si>
    <t>TOTAL</t>
  </si>
  <si>
    <t>CUMPLIMIENTO AEROCOMERCIAL POR CAUSAS
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</si>
</sst>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 applyAlignment="1">
      <alignment horizontal="left"/>
    </xf>
    <xf numFmtId="10" fontId="0" fillId="0" borderId="10" xfId="1" applyNumberFormat="1" applyFont="1" applyBorder="1"/>
    <xf numFmtId="10" fontId="0" fillId="5" borderId="11" xfId="1" applyNumberFormat="1" applyFont="1" applyFill="1" applyBorder="1"/>
    <xf numFmtId="164" fontId="0" fillId="0" borderId="6" xfId="1" applyNumberFormat="1" applyFont="1" applyBorder="1" applyAlignment="1">
      <alignment horizontal="left"/>
    </xf>
    <xf numFmtId="10" fontId="0" fillId="0" borderId="7" xfId="1" applyNumberFormat="1" applyFont="1" applyBorder="1"/>
    <xf numFmtId="10" fontId="0" fillId="5" borderId="8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5" xfId="0" applyFont="1" applyBorder="1"/>
    <xf numFmtId="0" fontId="2" fillId="0" borderId="8" xfId="0" applyFont="1" applyBorder="1"/>
    <xf numFmtId="10" fontId="0" fillId="0" borderId="0" xfId="1" applyNumberFormat="1" applyFont="1" applyFill="1" applyBorder="1"/>
    <xf numFmtId="0" fontId="2" fillId="0" borderId="0" xfId="0" applyFont="1" applyBorder="1" applyAlignment="1">
      <alignment horizontal="left"/>
    </xf>
    <xf numFmtId="10" fontId="0" fillId="0" borderId="0" xfId="0" applyNumberFormat="1" applyBorder="1"/>
    <xf numFmtId="164" fontId="0" fillId="0" borderId="0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0" xfId="1" applyNumberFormat="1" applyFont="1" applyBorder="1"/>
    <xf numFmtId="0" fontId="0" fillId="0" borderId="0" xfId="0" applyBorder="1"/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0" fontId="0" fillId="0" borderId="7" xfId="1" applyNumberFormat="1" applyFont="1" applyFill="1" applyBorder="1"/>
    <xf numFmtId="10" fontId="0" fillId="0" borderId="10" xfId="1" applyNumberFormat="1" applyFont="1" applyFill="1" applyBorder="1"/>
    <xf numFmtId="164" fontId="0" fillId="0" borderId="4" xfId="1" applyNumberFormat="1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10" fontId="0" fillId="0" borderId="0" xfId="0" applyNumberFormat="1" applyFont="1" applyAlignment="1">
      <alignment horizontal="right"/>
    </xf>
    <xf numFmtId="10" fontId="0" fillId="0" borderId="0" xfId="0" applyNumberFormat="1" applyFont="1" applyBorder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10" fontId="0" fillId="0" borderId="0" xfId="0" applyNumberFormat="1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5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5703125" style="38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9" ht="36" customHeight="1" thickBot="1" x14ac:dyDescent="0.3">
      <c r="A1" s="47" t="s">
        <v>21</v>
      </c>
      <c r="B1" s="48"/>
      <c r="C1" s="48"/>
      <c r="D1" s="48"/>
      <c r="E1" s="48"/>
    </row>
    <row r="2" spans="1:9" x14ac:dyDescent="0.25">
      <c r="A2" s="1"/>
      <c r="B2" s="2"/>
      <c r="C2" s="2"/>
      <c r="D2" s="2"/>
      <c r="E2" s="2"/>
    </row>
    <row r="3" spans="1:9" ht="28.5" customHeight="1" x14ac:dyDescent="0.25">
      <c r="A3" s="49" t="s">
        <v>0</v>
      </c>
      <c r="B3" s="49"/>
      <c r="C3" s="49"/>
      <c r="D3" s="49"/>
      <c r="E3" s="49"/>
    </row>
    <row r="4" spans="1:9" ht="28.5" customHeight="1" x14ac:dyDescent="0.25">
      <c r="A4" s="49" t="s">
        <v>1</v>
      </c>
      <c r="B4" s="49"/>
      <c r="C4" s="49"/>
      <c r="D4" s="49"/>
      <c r="E4" s="49"/>
    </row>
    <row r="5" spans="1:9" ht="15.75" thickBot="1" x14ac:dyDescent="0.3">
      <c r="A5" s="9"/>
      <c r="B5" s="9"/>
      <c r="C5" s="9"/>
      <c r="D5" s="9"/>
      <c r="E5" s="9"/>
      <c r="G5" s="26"/>
    </row>
    <row r="6" spans="1:9" x14ac:dyDescent="0.25">
      <c r="A6" s="50" t="s">
        <v>18</v>
      </c>
      <c r="B6" s="32" t="s">
        <v>2</v>
      </c>
      <c r="C6" s="32" t="s">
        <v>3</v>
      </c>
      <c r="D6" s="32" t="s">
        <v>4</v>
      </c>
      <c r="E6" s="33" t="s">
        <v>20</v>
      </c>
      <c r="G6" s="26"/>
    </row>
    <row r="7" spans="1:9" x14ac:dyDescent="0.25">
      <c r="A7" s="51"/>
      <c r="B7" s="17">
        <v>0</v>
      </c>
      <c r="C7" s="17">
        <v>0</v>
      </c>
      <c r="D7" s="17">
        <v>0</v>
      </c>
      <c r="E7" s="18">
        <f>+B7+C7+D7</f>
        <v>0</v>
      </c>
      <c r="G7" s="26"/>
    </row>
    <row r="8" spans="1:9" x14ac:dyDescent="0.25">
      <c r="A8" s="3" t="s">
        <v>6</v>
      </c>
      <c r="B8" s="4">
        <v>0</v>
      </c>
      <c r="C8" s="4">
        <v>0</v>
      </c>
      <c r="D8" s="4">
        <v>0</v>
      </c>
      <c r="E8" s="4">
        <f>+B8+C8+D8</f>
        <v>0</v>
      </c>
      <c r="G8" s="25"/>
    </row>
    <row r="9" spans="1:9" x14ac:dyDescent="0.25">
      <c r="A9" s="6" t="s">
        <v>7</v>
      </c>
      <c r="B9">
        <v>0</v>
      </c>
      <c r="C9">
        <v>0</v>
      </c>
      <c r="D9">
        <v>0</v>
      </c>
      <c r="E9" s="22">
        <f t="shared" ref="E9:E17" si="0">+B9+C9+D9</f>
        <v>0</v>
      </c>
      <c r="G9" s="25"/>
    </row>
    <row r="10" spans="1:9" x14ac:dyDescent="0.25">
      <c r="A10" s="6" t="s">
        <v>9</v>
      </c>
      <c r="B10">
        <v>0</v>
      </c>
      <c r="C10">
        <v>0</v>
      </c>
      <c r="D10">
        <v>0</v>
      </c>
      <c r="E10" s="18">
        <f t="shared" si="0"/>
        <v>0</v>
      </c>
      <c r="G10" s="25"/>
    </row>
    <row r="11" spans="1:9" x14ac:dyDescent="0.25">
      <c r="A11" s="3" t="s">
        <v>11</v>
      </c>
      <c r="B11" s="4">
        <v>0</v>
      </c>
      <c r="C11" s="4">
        <v>0</v>
      </c>
      <c r="D11" s="4">
        <v>0</v>
      </c>
      <c r="E11" s="4">
        <f t="shared" si="0"/>
        <v>0</v>
      </c>
      <c r="G11" s="25"/>
    </row>
    <row r="12" spans="1:9" x14ac:dyDescent="0.25">
      <c r="A12" s="6" t="s">
        <v>7</v>
      </c>
      <c r="B12">
        <v>0</v>
      </c>
      <c r="C12">
        <v>0</v>
      </c>
      <c r="D12">
        <v>0</v>
      </c>
      <c r="E12" s="22">
        <f t="shared" si="0"/>
        <v>0</v>
      </c>
      <c r="G12" s="25"/>
    </row>
    <row r="13" spans="1:9" x14ac:dyDescent="0.25">
      <c r="A13" s="6" t="s">
        <v>12</v>
      </c>
      <c r="B13">
        <v>0</v>
      </c>
      <c r="C13">
        <v>0</v>
      </c>
      <c r="D13">
        <v>0</v>
      </c>
      <c r="E13" s="18">
        <f t="shared" si="0"/>
        <v>0</v>
      </c>
      <c r="G13" s="25"/>
    </row>
    <row r="14" spans="1:9" x14ac:dyDescent="0.25">
      <c r="A14" s="3" t="s">
        <v>14</v>
      </c>
      <c r="B14" s="4">
        <v>0</v>
      </c>
      <c r="C14" s="4">
        <v>0</v>
      </c>
      <c r="D14" s="4">
        <v>0</v>
      </c>
      <c r="E14" s="4">
        <f t="shared" si="0"/>
        <v>0</v>
      </c>
      <c r="G14" s="25"/>
    </row>
    <row r="15" spans="1:9" x14ac:dyDescent="0.25">
      <c r="A15" s="3" t="s">
        <v>16</v>
      </c>
      <c r="B15" s="4">
        <v>0</v>
      </c>
      <c r="C15" s="4">
        <v>0</v>
      </c>
      <c r="D15" s="4">
        <v>0</v>
      </c>
      <c r="E15" s="4">
        <f t="shared" si="0"/>
        <v>0</v>
      </c>
      <c r="G15" s="26"/>
    </row>
    <row r="16" spans="1:9" x14ac:dyDescent="0.25">
      <c r="A16" s="6" t="s">
        <v>7</v>
      </c>
      <c r="B16" s="19">
        <v>0</v>
      </c>
      <c r="C16" s="19">
        <v>0</v>
      </c>
      <c r="D16" s="19">
        <v>0</v>
      </c>
      <c r="E16" s="22">
        <f t="shared" si="0"/>
        <v>0</v>
      </c>
      <c r="G16" s="27"/>
      <c r="H16" s="39"/>
      <c r="I16" s="26"/>
    </row>
    <row r="17" spans="1:13" ht="15.75" thickBot="1" x14ac:dyDescent="0.3">
      <c r="A17" s="8" t="s">
        <v>12</v>
      </c>
      <c r="B17" s="9">
        <v>0</v>
      </c>
      <c r="C17" s="9">
        <v>0</v>
      </c>
      <c r="D17" s="9">
        <v>0</v>
      </c>
      <c r="E17" s="23">
        <f t="shared" si="0"/>
        <v>0</v>
      </c>
      <c r="G17" s="27"/>
      <c r="H17" s="39"/>
      <c r="I17" s="26"/>
    </row>
    <row r="18" spans="1:13" x14ac:dyDescent="0.25">
      <c r="A18" s="11" t="s">
        <v>17</v>
      </c>
      <c r="B18" s="12" t="e">
        <f>+B14/B7</f>
        <v>#DIV/0!</v>
      </c>
      <c r="C18" s="12">
        <v>0</v>
      </c>
      <c r="D18" s="12" t="e">
        <f>+D14/D7</f>
        <v>#DIV/0!</v>
      </c>
      <c r="E18" s="13" t="e">
        <f t="shared" ref="E18" si="1">+E14/E7</f>
        <v>#DIV/0!</v>
      </c>
      <c r="G18" s="37"/>
      <c r="H18" s="39"/>
      <c r="I18" s="26"/>
      <c r="K18" s="21"/>
      <c r="L18" s="21"/>
      <c r="M18" s="21"/>
    </row>
    <row r="19" spans="1:13" ht="15.75" thickBot="1" x14ac:dyDescent="0.3">
      <c r="A19" s="14" t="s">
        <v>5</v>
      </c>
      <c r="B19" s="15" t="e">
        <f t="shared" ref="B19:E19" si="2">+B14/(B7-B16-B12-B9)</f>
        <v>#DIV/0!</v>
      </c>
      <c r="C19" s="15">
        <v>0</v>
      </c>
      <c r="D19" s="15" t="e">
        <f t="shared" si="2"/>
        <v>#DIV/0!</v>
      </c>
      <c r="E19" s="16" t="e">
        <f t="shared" si="2"/>
        <v>#DIV/0!</v>
      </c>
      <c r="G19" s="42"/>
      <c r="H19" s="40"/>
      <c r="I19" s="26"/>
      <c r="K19" s="21"/>
      <c r="L19" s="21"/>
      <c r="M19" s="21"/>
    </row>
    <row r="20" spans="1:13" ht="15.75" customHeight="1" thickBot="1" x14ac:dyDescent="0.3">
      <c r="G20" s="27"/>
      <c r="H20" s="39"/>
      <c r="I20" s="26"/>
    </row>
    <row r="21" spans="1:13" x14ac:dyDescent="0.25">
      <c r="A21" s="43" t="s">
        <v>10</v>
      </c>
      <c r="B21" s="31" t="s">
        <v>2</v>
      </c>
      <c r="C21" s="31" t="s">
        <v>3</v>
      </c>
      <c r="D21" s="31" t="s">
        <v>4</v>
      </c>
      <c r="E21" s="33" t="s">
        <v>20</v>
      </c>
      <c r="G21" s="26"/>
      <c r="H21" s="39"/>
      <c r="I21" s="26"/>
    </row>
    <row r="22" spans="1:13" x14ac:dyDescent="0.25">
      <c r="A22" s="44"/>
      <c r="B22" s="17">
        <v>611</v>
      </c>
      <c r="C22" s="17">
        <v>0</v>
      </c>
      <c r="D22" s="17">
        <v>2595</v>
      </c>
      <c r="E22" s="18">
        <f>+B22+C22+D22</f>
        <v>3206</v>
      </c>
      <c r="F22" s="19"/>
      <c r="G22" s="26"/>
      <c r="H22" s="41"/>
    </row>
    <row r="23" spans="1:13" x14ac:dyDescent="0.25">
      <c r="A23" s="3" t="s">
        <v>6</v>
      </c>
      <c r="B23" s="4">
        <v>4</v>
      </c>
      <c r="C23" s="4">
        <v>0</v>
      </c>
      <c r="D23" s="4">
        <v>13</v>
      </c>
      <c r="E23" s="5">
        <f>+B23+C23+D23</f>
        <v>17</v>
      </c>
      <c r="G23" s="26"/>
      <c r="H23" s="41"/>
    </row>
    <row r="24" spans="1:13" ht="15" customHeight="1" x14ac:dyDescent="0.25">
      <c r="A24" s="6" t="s">
        <v>9</v>
      </c>
      <c r="B24">
        <v>0</v>
      </c>
      <c r="C24">
        <v>0</v>
      </c>
      <c r="D24">
        <v>0</v>
      </c>
      <c r="E24" s="7">
        <f t="shared" ref="E24:E29" si="3">+D24+C24+B24</f>
        <v>0</v>
      </c>
      <c r="G24" s="26"/>
      <c r="H24" s="40"/>
    </row>
    <row r="25" spans="1:13" x14ac:dyDescent="0.25">
      <c r="A25" s="3" t="s">
        <v>11</v>
      </c>
      <c r="B25" s="4">
        <v>13</v>
      </c>
      <c r="C25" s="4">
        <v>0</v>
      </c>
      <c r="D25" s="4">
        <v>343</v>
      </c>
      <c r="E25" s="5">
        <f t="shared" si="3"/>
        <v>356</v>
      </c>
      <c r="G25" s="26"/>
      <c r="H25" s="39"/>
    </row>
    <row r="26" spans="1:13" x14ac:dyDescent="0.25">
      <c r="A26" s="6" t="s">
        <v>7</v>
      </c>
      <c r="B26">
        <v>0</v>
      </c>
      <c r="C26">
        <v>0</v>
      </c>
      <c r="D26">
        <v>17</v>
      </c>
      <c r="E26" s="7">
        <f t="shared" si="3"/>
        <v>17</v>
      </c>
    </row>
    <row r="27" spans="1:13" x14ac:dyDescent="0.25">
      <c r="A27" s="6" t="s">
        <v>12</v>
      </c>
      <c r="B27">
        <v>13</v>
      </c>
      <c r="C27">
        <v>0</v>
      </c>
      <c r="D27">
        <v>326</v>
      </c>
      <c r="E27" s="7">
        <f t="shared" si="3"/>
        <v>339</v>
      </c>
    </row>
    <row r="28" spans="1:13" x14ac:dyDescent="0.25">
      <c r="A28" s="3" t="s">
        <v>14</v>
      </c>
      <c r="B28" s="4">
        <v>501</v>
      </c>
      <c r="C28" s="4">
        <v>0</v>
      </c>
      <c r="D28" s="4">
        <v>1741</v>
      </c>
      <c r="E28" s="5">
        <f t="shared" si="3"/>
        <v>2242</v>
      </c>
    </row>
    <row r="29" spans="1:13" x14ac:dyDescent="0.25">
      <c r="A29" s="3" t="s">
        <v>16</v>
      </c>
      <c r="B29" s="4">
        <v>93</v>
      </c>
      <c r="C29" s="4">
        <v>0</v>
      </c>
      <c r="D29" s="4">
        <v>498</v>
      </c>
      <c r="E29" s="5">
        <f t="shared" si="3"/>
        <v>591</v>
      </c>
    </row>
    <row r="30" spans="1:13" x14ac:dyDescent="0.25">
      <c r="A30" s="6" t="s">
        <v>7</v>
      </c>
      <c r="B30">
        <v>45</v>
      </c>
      <c r="C30">
        <v>0</v>
      </c>
      <c r="D30">
        <v>309</v>
      </c>
      <c r="E30" s="7">
        <f>+B30+D30+C30</f>
        <v>354</v>
      </c>
    </row>
    <row r="31" spans="1:13" ht="15.75" thickBot="1" x14ac:dyDescent="0.3">
      <c r="A31" s="8" t="s">
        <v>12</v>
      </c>
      <c r="B31" s="9">
        <f>93-45</f>
        <v>48</v>
      </c>
      <c r="C31" s="9">
        <v>0</v>
      </c>
      <c r="D31" s="9">
        <v>189</v>
      </c>
      <c r="E31" s="10">
        <f>+D31+C31+B31</f>
        <v>237</v>
      </c>
    </row>
    <row r="32" spans="1:13" x14ac:dyDescent="0.25">
      <c r="A32" s="11" t="s">
        <v>17</v>
      </c>
      <c r="B32" s="12">
        <f>+B28/B22</f>
        <v>0.81996726677577736</v>
      </c>
      <c r="C32" s="12">
        <v>0</v>
      </c>
      <c r="D32" s="12">
        <f>+D28/D22</f>
        <v>0.67090558766859343</v>
      </c>
      <c r="E32" s="13">
        <f>+E28/E22</f>
        <v>0.69931378665003119</v>
      </c>
    </row>
    <row r="33" spans="1:5" ht="15.75" thickBot="1" x14ac:dyDescent="0.3">
      <c r="A33" s="14" t="s">
        <v>5</v>
      </c>
      <c r="B33" s="15">
        <f>+B28/(B22-B30-B26-B32)</f>
        <v>0.88644320567581258</v>
      </c>
      <c r="C33" s="15">
        <v>0</v>
      </c>
      <c r="D33" s="15">
        <f>+D28/(D22-D30-D26-D32)</f>
        <v>0.76752531380419053</v>
      </c>
      <c r="E33" s="16">
        <f>+E28/(E22-E30-E26-E32)</f>
        <v>0.79102404727401432</v>
      </c>
    </row>
    <row r="35" spans="1:5" ht="15.75" thickBot="1" x14ac:dyDescent="0.3"/>
    <row r="36" spans="1:5" x14ac:dyDescent="0.25">
      <c r="A36" s="43" t="s">
        <v>8</v>
      </c>
      <c r="B36" s="31" t="s">
        <v>2</v>
      </c>
      <c r="C36" s="31" t="s">
        <v>3</v>
      </c>
      <c r="D36" s="31" t="s">
        <v>4</v>
      </c>
      <c r="E36" s="33" t="s">
        <v>20</v>
      </c>
    </row>
    <row r="37" spans="1:5" x14ac:dyDescent="0.25">
      <c r="A37" s="44"/>
      <c r="B37" s="17">
        <v>383</v>
      </c>
      <c r="C37" s="17">
        <v>0</v>
      </c>
      <c r="D37" s="17">
        <v>887</v>
      </c>
      <c r="E37" s="18">
        <f t="shared" ref="E37:E45" si="4">+D37+C37+B37</f>
        <v>1270</v>
      </c>
    </row>
    <row r="38" spans="1:5" x14ac:dyDescent="0.25">
      <c r="A38" s="3" t="s">
        <v>6</v>
      </c>
      <c r="B38" s="4">
        <v>0</v>
      </c>
      <c r="C38" s="4">
        <v>0</v>
      </c>
      <c r="D38" s="4">
        <v>0</v>
      </c>
      <c r="E38" s="5">
        <f t="shared" si="4"/>
        <v>0</v>
      </c>
    </row>
    <row r="39" spans="1:5" x14ac:dyDescent="0.25">
      <c r="A39" s="6" t="s">
        <v>7</v>
      </c>
      <c r="B39">
        <v>0</v>
      </c>
      <c r="C39">
        <v>0</v>
      </c>
      <c r="D39">
        <v>0</v>
      </c>
      <c r="E39" s="7">
        <f t="shared" si="4"/>
        <v>0</v>
      </c>
    </row>
    <row r="40" spans="1:5" x14ac:dyDescent="0.25">
      <c r="A40" s="6" t="s">
        <v>12</v>
      </c>
      <c r="B40">
        <v>0</v>
      </c>
      <c r="C40">
        <v>0</v>
      </c>
      <c r="D40">
        <v>0</v>
      </c>
      <c r="E40" s="7">
        <f t="shared" si="4"/>
        <v>0</v>
      </c>
    </row>
    <row r="41" spans="1:5" x14ac:dyDescent="0.25">
      <c r="A41" s="6" t="s">
        <v>9</v>
      </c>
      <c r="B41">
        <v>0</v>
      </c>
      <c r="C41">
        <v>0</v>
      </c>
      <c r="D41">
        <v>0</v>
      </c>
      <c r="E41" s="7">
        <f t="shared" si="4"/>
        <v>0</v>
      </c>
    </row>
    <row r="42" spans="1:5" x14ac:dyDescent="0.25">
      <c r="A42" s="3" t="s">
        <v>11</v>
      </c>
      <c r="B42" s="4">
        <v>0</v>
      </c>
      <c r="C42" s="4">
        <v>0</v>
      </c>
      <c r="D42" s="4">
        <v>4</v>
      </c>
      <c r="E42" s="5">
        <f t="shared" si="4"/>
        <v>4</v>
      </c>
    </row>
    <row r="43" spans="1:5" x14ac:dyDescent="0.25">
      <c r="A43" s="6" t="s">
        <v>12</v>
      </c>
      <c r="B43">
        <v>0</v>
      </c>
      <c r="C43">
        <v>0</v>
      </c>
      <c r="D43">
        <v>4</v>
      </c>
      <c r="E43" s="7">
        <f t="shared" si="4"/>
        <v>4</v>
      </c>
    </row>
    <row r="44" spans="1:5" x14ac:dyDescent="0.25">
      <c r="A44" s="3" t="s">
        <v>14</v>
      </c>
      <c r="B44" s="4">
        <v>264</v>
      </c>
      <c r="C44" s="4">
        <v>0</v>
      </c>
      <c r="D44" s="4">
        <v>489</v>
      </c>
      <c r="E44" s="5">
        <f t="shared" si="4"/>
        <v>753</v>
      </c>
    </row>
    <row r="45" spans="1:5" x14ac:dyDescent="0.25">
      <c r="A45" s="3" t="s">
        <v>16</v>
      </c>
      <c r="B45" s="4">
        <v>119</v>
      </c>
      <c r="C45" s="4">
        <v>0</v>
      </c>
      <c r="D45" s="4">
        <v>394</v>
      </c>
      <c r="E45" s="5">
        <f t="shared" si="4"/>
        <v>513</v>
      </c>
    </row>
    <row r="46" spans="1:5" x14ac:dyDescent="0.25">
      <c r="A46" s="6" t="s">
        <v>7</v>
      </c>
      <c r="B46">
        <v>82</v>
      </c>
      <c r="C46">
        <v>0</v>
      </c>
      <c r="D46">
        <v>301</v>
      </c>
      <c r="E46" s="7">
        <v>0</v>
      </c>
    </row>
    <row r="47" spans="1:5" ht="15.75" thickBot="1" x14ac:dyDescent="0.3">
      <c r="A47" s="8" t="s">
        <v>12</v>
      </c>
      <c r="B47" s="9">
        <f>119-82</f>
        <v>37</v>
      </c>
      <c r="C47" s="9">
        <v>0</v>
      </c>
      <c r="D47" s="9">
        <v>93</v>
      </c>
      <c r="E47" s="10">
        <v>0</v>
      </c>
    </row>
    <row r="48" spans="1:5" x14ac:dyDescent="0.25">
      <c r="A48" s="11" t="s">
        <v>17</v>
      </c>
      <c r="B48" s="12">
        <f>+B44/B37</f>
        <v>0.68929503916449086</v>
      </c>
      <c r="C48" s="12">
        <v>0</v>
      </c>
      <c r="D48" s="12">
        <f t="shared" ref="D48" si="5">+D44/D37</f>
        <v>0.55129650507328076</v>
      </c>
      <c r="E48" s="13">
        <f>+E44/E37</f>
        <v>0.59291338582677167</v>
      </c>
    </row>
    <row r="49" spans="1:6" ht="15.75" thickBot="1" x14ac:dyDescent="0.3">
      <c r="A49" s="14" t="s">
        <v>5</v>
      </c>
      <c r="B49" s="15">
        <f>+B44/(B37-B39-B46)</f>
        <v>0.87707641196013286</v>
      </c>
      <c r="C49" s="15">
        <v>0</v>
      </c>
      <c r="D49" s="15">
        <f t="shared" ref="D49" si="6">+D44/(D37-D39-D46)</f>
        <v>0.83447098976109213</v>
      </c>
      <c r="E49" s="16">
        <f>+E44/(E37-E39-E46)</f>
        <v>0.59291338582677167</v>
      </c>
    </row>
    <row r="50" spans="1:6" ht="15.75" thickBot="1" x14ac:dyDescent="0.3"/>
    <row r="51" spans="1:6" x14ac:dyDescent="0.25">
      <c r="A51" s="45" t="s">
        <v>13</v>
      </c>
      <c r="B51" s="31" t="s">
        <v>3</v>
      </c>
      <c r="C51" s="31" t="s">
        <v>4</v>
      </c>
      <c r="D51" s="33" t="s">
        <v>20</v>
      </c>
      <c r="F51" s="52"/>
    </row>
    <row r="52" spans="1:6" x14ac:dyDescent="0.25">
      <c r="A52" s="46"/>
      <c r="B52" s="17">
        <v>4189</v>
      </c>
      <c r="C52" s="17">
        <v>0</v>
      </c>
      <c r="D52" s="18">
        <f>+B52+C52</f>
        <v>4189</v>
      </c>
    </row>
    <row r="53" spans="1:6" x14ac:dyDescent="0.25">
      <c r="A53" s="3" t="s">
        <v>6</v>
      </c>
      <c r="B53" s="4">
        <v>150</v>
      </c>
      <c r="C53" s="4">
        <v>0</v>
      </c>
      <c r="D53" s="5">
        <f>+B53+C53</f>
        <v>150</v>
      </c>
    </row>
    <row r="54" spans="1:6" x14ac:dyDescent="0.25">
      <c r="A54" s="6" t="s">
        <v>7</v>
      </c>
      <c r="B54">
        <v>113</v>
      </c>
      <c r="C54">
        <v>0</v>
      </c>
      <c r="D54" s="7">
        <f>+C54+B54</f>
        <v>113</v>
      </c>
    </row>
    <row r="55" spans="1:6" x14ac:dyDescent="0.25">
      <c r="A55" s="6" t="s">
        <v>12</v>
      </c>
      <c r="B55">
        <v>37</v>
      </c>
      <c r="C55">
        <v>0</v>
      </c>
      <c r="D55" s="7">
        <f>+C55+B55</f>
        <v>37</v>
      </c>
    </row>
    <row r="56" spans="1:6" x14ac:dyDescent="0.25">
      <c r="A56" s="3" t="s">
        <v>11</v>
      </c>
      <c r="B56" s="4">
        <v>303</v>
      </c>
      <c r="C56" s="4">
        <v>0</v>
      </c>
      <c r="D56" s="5">
        <f>C56+B56</f>
        <v>303</v>
      </c>
    </row>
    <row r="57" spans="1:6" x14ac:dyDescent="0.25">
      <c r="A57" s="6" t="s">
        <v>7</v>
      </c>
      <c r="B57">
        <v>129</v>
      </c>
      <c r="C57">
        <v>0</v>
      </c>
      <c r="D57" s="7">
        <f t="shared" ref="D57:D62" si="7">+C57+B57</f>
        <v>129</v>
      </c>
    </row>
    <row r="58" spans="1:6" x14ac:dyDescent="0.25">
      <c r="A58" s="6" t="s">
        <v>12</v>
      </c>
      <c r="B58">
        <v>174</v>
      </c>
      <c r="C58">
        <v>0</v>
      </c>
      <c r="D58" s="7">
        <f t="shared" si="7"/>
        <v>174</v>
      </c>
    </row>
    <row r="59" spans="1:6" x14ac:dyDescent="0.25">
      <c r="A59" s="3" t="s">
        <v>14</v>
      </c>
      <c r="B59" s="4">
        <v>2332</v>
      </c>
      <c r="C59" s="4">
        <v>0</v>
      </c>
      <c r="D59" s="5">
        <f t="shared" si="7"/>
        <v>2332</v>
      </c>
    </row>
    <row r="60" spans="1:6" x14ac:dyDescent="0.25">
      <c r="A60" s="3" t="s">
        <v>16</v>
      </c>
      <c r="B60" s="4">
        <v>1404</v>
      </c>
      <c r="C60" s="4">
        <v>0</v>
      </c>
      <c r="D60" s="5">
        <f t="shared" si="7"/>
        <v>1404</v>
      </c>
    </row>
    <row r="61" spans="1:6" x14ac:dyDescent="0.25">
      <c r="A61" s="6" t="s">
        <v>7</v>
      </c>
      <c r="B61">
        <v>1178</v>
      </c>
      <c r="C61">
        <v>0</v>
      </c>
      <c r="D61" s="7">
        <f t="shared" si="7"/>
        <v>1178</v>
      </c>
    </row>
    <row r="62" spans="1:6" ht="15.75" thickBot="1" x14ac:dyDescent="0.3">
      <c r="A62" s="8" t="s">
        <v>12</v>
      </c>
      <c r="B62" s="9">
        <v>226</v>
      </c>
      <c r="C62" s="9">
        <v>0</v>
      </c>
      <c r="D62" s="10">
        <f t="shared" si="7"/>
        <v>226</v>
      </c>
    </row>
    <row r="63" spans="1:6" x14ac:dyDescent="0.25">
      <c r="A63" s="11" t="s">
        <v>17</v>
      </c>
      <c r="B63" s="35">
        <f>+B59/B52</f>
        <v>0.55669610885652898</v>
      </c>
      <c r="C63" s="12">
        <v>0</v>
      </c>
      <c r="D63" s="13">
        <f>+D59/D52</f>
        <v>0.55669610885652898</v>
      </c>
    </row>
    <row r="64" spans="1:6" ht="15.75" thickBot="1" x14ac:dyDescent="0.3">
      <c r="A64" s="14" t="s">
        <v>5</v>
      </c>
      <c r="B64" s="34">
        <f>+B59/(B52-B61-B57-B54)</f>
        <v>0.84218129288551824</v>
      </c>
      <c r="C64" s="15">
        <v>0</v>
      </c>
      <c r="D64" s="16">
        <f>+D59/(D52-D61-D57-D54)</f>
        <v>0.84218129288551824</v>
      </c>
    </row>
    <row r="65" spans="1:4" ht="15.75" thickBot="1" x14ac:dyDescent="0.3"/>
    <row r="66" spans="1:4" x14ac:dyDescent="0.25">
      <c r="A66" s="43" t="s">
        <v>15</v>
      </c>
      <c r="B66" s="31" t="s">
        <v>3</v>
      </c>
      <c r="C66" s="31" t="s">
        <v>2</v>
      </c>
      <c r="D66" s="33" t="s">
        <v>20</v>
      </c>
    </row>
    <row r="67" spans="1:4" x14ac:dyDescent="0.25">
      <c r="A67" s="44"/>
      <c r="B67" s="17">
        <v>241</v>
      </c>
      <c r="C67" s="17">
        <v>0</v>
      </c>
      <c r="D67" s="18">
        <f>+B67+C67</f>
        <v>241</v>
      </c>
    </row>
    <row r="68" spans="1:4" x14ac:dyDescent="0.25">
      <c r="A68" s="3" t="s">
        <v>6</v>
      </c>
      <c r="B68" s="4">
        <v>0</v>
      </c>
      <c r="C68" s="4">
        <v>0</v>
      </c>
      <c r="D68" s="5">
        <f t="shared" ref="D68:D76" si="8">+C68+B68</f>
        <v>0</v>
      </c>
    </row>
    <row r="69" spans="1:4" x14ac:dyDescent="0.25">
      <c r="A69" s="6" t="s">
        <v>9</v>
      </c>
      <c r="B69">
        <v>0</v>
      </c>
      <c r="C69">
        <v>0</v>
      </c>
      <c r="D69" s="7">
        <f t="shared" si="8"/>
        <v>0</v>
      </c>
    </row>
    <row r="70" spans="1:4" x14ac:dyDescent="0.25">
      <c r="A70" s="3" t="s">
        <v>11</v>
      </c>
      <c r="B70" s="4">
        <v>10</v>
      </c>
      <c r="C70" s="4">
        <v>0</v>
      </c>
      <c r="D70" s="5">
        <f t="shared" si="8"/>
        <v>10</v>
      </c>
    </row>
    <row r="71" spans="1:4" x14ac:dyDescent="0.25">
      <c r="A71" s="6" t="s">
        <v>7</v>
      </c>
      <c r="B71">
        <v>9</v>
      </c>
      <c r="C71">
        <v>0</v>
      </c>
      <c r="D71" s="7">
        <f t="shared" si="8"/>
        <v>9</v>
      </c>
    </row>
    <row r="72" spans="1:4" x14ac:dyDescent="0.25">
      <c r="A72" s="6" t="s">
        <v>12</v>
      </c>
      <c r="B72">
        <v>1</v>
      </c>
      <c r="C72">
        <v>0</v>
      </c>
      <c r="D72" s="7">
        <f t="shared" si="8"/>
        <v>1</v>
      </c>
    </row>
    <row r="73" spans="1:4" x14ac:dyDescent="0.25">
      <c r="A73" s="3" t="s">
        <v>14</v>
      </c>
      <c r="B73" s="4">
        <v>173</v>
      </c>
      <c r="C73" s="4">
        <v>0</v>
      </c>
      <c r="D73" s="5">
        <f>+C73+B73</f>
        <v>173</v>
      </c>
    </row>
    <row r="74" spans="1:4" x14ac:dyDescent="0.25">
      <c r="A74" s="3" t="s">
        <v>16</v>
      </c>
      <c r="B74" s="4">
        <v>58</v>
      </c>
      <c r="C74" s="4">
        <v>0</v>
      </c>
      <c r="D74" s="5">
        <f>+C74+B74</f>
        <v>58</v>
      </c>
    </row>
    <row r="75" spans="1:4" x14ac:dyDescent="0.25">
      <c r="A75" s="6" t="s">
        <v>7</v>
      </c>
      <c r="B75">
        <v>49</v>
      </c>
      <c r="C75">
        <v>0</v>
      </c>
      <c r="D75" s="7">
        <f t="shared" si="8"/>
        <v>49</v>
      </c>
    </row>
    <row r="76" spans="1:4" ht="15.75" thickBot="1" x14ac:dyDescent="0.3">
      <c r="A76" s="8" t="s">
        <v>12</v>
      </c>
      <c r="B76" s="9">
        <v>9</v>
      </c>
      <c r="C76" s="9">
        <v>0</v>
      </c>
      <c r="D76" s="10">
        <f t="shared" si="8"/>
        <v>9</v>
      </c>
    </row>
    <row r="77" spans="1:4" x14ac:dyDescent="0.25">
      <c r="A77" s="11" t="s">
        <v>17</v>
      </c>
      <c r="B77" s="12">
        <f>+B73/B67</f>
        <v>0.71784232365145229</v>
      </c>
      <c r="C77" s="12">
        <v>0</v>
      </c>
      <c r="D77" s="13">
        <f t="shared" ref="D77" si="9">+D73/D67</f>
        <v>0.71784232365145229</v>
      </c>
    </row>
    <row r="78" spans="1:4" ht="15.75" thickBot="1" x14ac:dyDescent="0.3">
      <c r="A78" s="14" t="s">
        <v>5</v>
      </c>
      <c r="B78" s="15">
        <f>+B73/(B67-B75-B71)</f>
        <v>0.94535519125683065</v>
      </c>
      <c r="C78" s="15">
        <v>0</v>
      </c>
      <c r="D78" s="16">
        <f>+D73/(D67-D75-D71-D69)</f>
        <v>0.94535519125683065</v>
      </c>
    </row>
    <row r="79" spans="1:4" ht="15.75" thickBot="1" x14ac:dyDescent="0.3"/>
    <row r="80" spans="1:4" x14ac:dyDescent="0.25">
      <c r="A80" s="45" t="s">
        <v>19</v>
      </c>
      <c r="B80" s="31" t="s">
        <v>3</v>
      </c>
      <c r="C80" s="31" t="s">
        <v>4</v>
      </c>
      <c r="D80" s="33" t="s">
        <v>20</v>
      </c>
    </row>
    <row r="81" spans="1:5" x14ac:dyDescent="0.25">
      <c r="A81" s="46"/>
      <c r="B81" s="17">
        <v>2275</v>
      </c>
      <c r="C81" s="17">
        <v>0</v>
      </c>
      <c r="D81" s="18">
        <f>+B81+C81</f>
        <v>2275</v>
      </c>
    </row>
    <row r="82" spans="1:5" x14ac:dyDescent="0.25">
      <c r="A82" s="3" t="s">
        <v>6</v>
      </c>
      <c r="B82" s="4">
        <v>0</v>
      </c>
      <c r="C82" s="4">
        <v>0</v>
      </c>
      <c r="D82" s="5">
        <f t="shared" ref="D82:D86" si="10">+C82+B82</f>
        <v>0</v>
      </c>
    </row>
    <row r="83" spans="1:5" x14ac:dyDescent="0.25">
      <c r="A83" s="6" t="s">
        <v>9</v>
      </c>
      <c r="B83">
        <v>0</v>
      </c>
      <c r="C83">
        <v>0</v>
      </c>
      <c r="D83" s="7">
        <f t="shared" si="10"/>
        <v>0</v>
      </c>
    </row>
    <row r="84" spans="1:5" x14ac:dyDescent="0.25">
      <c r="A84" s="3" t="s">
        <v>11</v>
      </c>
      <c r="B84" s="4">
        <v>39</v>
      </c>
      <c r="C84" s="4">
        <v>0</v>
      </c>
      <c r="D84" s="5">
        <f t="shared" si="10"/>
        <v>39</v>
      </c>
    </row>
    <row r="85" spans="1:5" x14ac:dyDescent="0.25">
      <c r="A85" s="6" t="s">
        <v>7</v>
      </c>
      <c r="B85">
        <v>21</v>
      </c>
      <c r="C85">
        <v>0</v>
      </c>
      <c r="D85" s="7">
        <f t="shared" si="10"/>
        <v>21</v>
      </c>
    </row>
    <row r="86" spans="1:5" x14ac:dyDescent="0.25">
      <c r="A86" s="6" t="s">
        <v>12</v>
      </c>
      <c r="B86">
        <v>18</v>
      </c>
      <c r="C86">
        <v>0</v>
      </c>
      <c r="D86" s="7">
        <f t="shared" si="10"/>
        <v>18</v>
      </c>
    </row>
    <row r="87" spans="1:5" x14ac:dyDescent="0.25">
      <c r="A87" s="3" t="s">
        <v>14</v>
      </c>
      <c r="B87" s="4">
        <v>1505</v>
      </c>
      <c r="C87" s="4">
        <v>0</v>
      </c>
      <c r="D87" s="5">
        <f>+C87+B87</f>
        <v>1505</v>
      </c>
    </row>
    <row r="88" spans="1:5" x14ac:dyDescent="0.25">
      <c r="A88" s="3" t="s">
        <v>16</v>
      </c>
      <c r="B88" s="4">
        <v>731</v>
      </c>
      <c r="C88" s="4">
        <v>0</v>
      </c>
      <c r="D88" s="5">
        <f>+C88+B88</f>
        <v>731</v>
      </c>
    </row>
    <row r="89" spans="1:5" x14ac:dyDescent="0.25">
      <c r="A89" s="6" t="s">
        <v>7</v>
      </c>
      <c r="B89">
        <v>587</v>
      </c>
      <c r="C89">
        <v>0</v>
      </c>
      <c r="D89" s="7">
        <f t="shared" ref="D89:D90" si="11">+C89+B89</f>
        <v>587</v>
      </c>
    </row>
    <row r="90" spans="1:5" ht="15.75" thickBot="1" x14ac:dyDescent="0.3">
      <c r="A90" s="8" t="s">
        <v>12</v>
      </c>
      <c r="B90" s="9">
        <v>144</v>
      </c>
      <c r="C90" s="9">
        <v>0</v>
      </c>
      <c r="D90" s="10">
        <f t="shared" si="11"/>
        <v>144</v>
      </c>
    </row>
    <row r="91" spans="1:5" x14ac:dyDescent="0.25">
      <c r="A91" s="11" t="s">
        <v>17</v>
      </c>
      <c r="B91" s="12">
        <f>+B87/B81</f>
        <v>0.66153846153846152</v>
      </c>
      <c r="C91" s="12">
        <v>0</v>
      </c>
      <c r="D91" s="13">
        <f>+D87/D81</f>
        <v>0.66153846153846152</v>
      </c>
    </row>
    <row r="92" spans="1:5" ht="15.75" thickBot="1" x14ac:dyDescent="0.3">
      <c r="A92" s="14" t="s">
        <v>5</v>
      </c>
      <c r="B92" s="15">
        <f>+B87/(B81-B89-B85)</f>
        <v>0.90281943611277748</v>
      </c>
      <c r="C92" s="15">
        <v>0</v>
      </c>
      <c r="D92" s="16">
        <f>+D87/(D81-D89-D85-D83)</f>
        <v>0.90281943611277748</v>
      </c>
    </row>
    <row r="93" spans="1:5" x14ac:dyDescent="0.25">
      <c r="A93" s="28"/>
      <c r="B93" s="29"/>
      <c r="C93" s="29"/>
      <c r="D93" s="24"/>
      <c r="E93" s="30"/>
    </row>
    <row r="94" spans="1:5" x14ac:dyDescent="0.25">
      <c r="A94" s="36"/>
    </row>
    <row r="95" spans="1:5" x14ac:dyDescent="0.25">
      <c r="A95" s="36"/>
    </row>
  </sheetData>
  <mergeCells count="9">
    <mergeCell ref="A36:A37"/>
    <mergeCell ref="A51:A52"/>
    <mergeCell ref="A66:A67"/>
    <mergeCell ref="A80:A81"/>
    <mergeCell ref="A1:E1"/>
    <mergeCell ref="A3:E3"/>
    <mergeCell ref="A4:E4"/>
    <mergeCell ref="A21:A22"/>
    <mergeCell ref="A6:A7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2023</Filtro>
    <Orden xmlns="8cf1b8fd-72df-4c21-8306-a5f720778edf">175</Orden>
    <Formato xmlns="8cf1b8fd-72df-4c21-8306-a5f720778edf">/Style%20Library/Images/xls.svg</Form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JULIO 2023</dc:title>
  <dc:creator>ASUS</dc:creator>
  <cp:lastModifiedBy>Juan David Dominguez Arrieta</cp:lastModifiedBy>
  <dcterms:created xsi:type="dcterms:W3CDTF">2020-03-27T16:34:22Z</dcterms:created>
  <dcterms:modified xsi:type="dcterms:W3CDTF">2023-08-31T16:19:53Z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